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fileSharing readOnlyRecommended="1"/>
  <workbookPr defaultThemeVersion="202300"/>
  <mc:AlternateContent xmlns:mc="http://schemas.openxmlformats.org/markup-compatibility/2006">
    <mc:Choice Requires="x15">
      <x15ac:absPath xmlns:x15ac="http://schemas.microsoft.com/office/spreadsheetml/2010/11/ac" url="https://theriba.sharepoint.com/teams/oGrp_RIBA_RegionalAwards/Shared Documents/General/2024/Annual report23/"/>
    </mc:Choice>
  </mc:AlternateContent>
  <xr:revisionPtr revIDLastSave="0" documentId="8_{DC985939-AA02-674E-BA00-2C568FB76A26}" xr6:coauthVersionLast="47" xr6:coauthVersionMax="47" xr10:uidLastSave="{00000000-0000-0000-0000-000000000000}"/>
  <bookViews>
    <workbookView xWindow="3660" yWindow="2660" windowWidth="27640" windowHeight="16940" xr2:uid="{C32546EF-6398-5840-8A3D-F22ECA2B0E76}"/>
  </bookViews>
  <sheets>
    <sheet name="Note 1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E17" i="1"/>
  <c r="D17" i="1"/>
  <c r="C17" i="1"/>
  <c r="F14" i="1"/>
  <c r="E14" i="1"/>
  <c r="D14" i="1"/>
  <c r="C14" i="1"/>
  <c r="F13" i="1"/>
  <c r="F12" i="1"/>
  <c r="F11" i="1"/>
  <c r="E9" i="1"/>
  <c r="E16" i="1" s="1"/>
  <c r="E26" i="1" s="1"/>
  <c r="E30" i="1" s="1"/>
  <c r="C9" i="1"/>
  <c r="C16" i="1" s="1"/>
  <c r="F8" i="1"/>
  <c r="D7" i="1"/>
  <c r="D9" i="1" s="1"/>
  <c r="D16" i="1" s="1"/>
  <c r="D26" i="1" s="1"/>
  <c r="D30" i="1" s="1"/>
  <c r="C7" i="1"/>
  <c r="F6" i="1"/>
  <c r="F16" i="1" l="1"/>
  <c r="C26" i="1"/>
  <c r="F7" i="1"/>
  <c r="F9" i="1" s="1"/>
  <c r="C30" i="1" l="1"/>
  <c r="F26" i="1"/>
  <c r="F30" i="1" s="1"/>
</calcChain>
</file>

<file path=xl/sharedStrings.xml><?xml version="1.0" encoding="utf-8"?>
<sst xmlns="http://schemas.openxmlformats.org/spreadsheetml/2006/main" count="37" uniqueCount="23">
  <si>
    <t>Tangible fixed assets</t>
  </si>
  <si>
    <t>The group and the charity</t>
  </si>
  <si>
    <t>Office and Computer equipment</t>
  </si>
  <si>
    <t>Motor vehicles</t>
  </si>
  <si>
    <t>Total</t>
  </si>
  <si>
    <t>£'000</t>
  </si>
  <si>
    <t>Cost</t>
  </si>
  <si>
    <t>At the start of the year</t>
  </si>
  <si>
    <t>Additions in year</t>
  </si>
  <si>
    <t>Disposals in year</t>
  </si>
  <si>
    <t>At the end of the year</t>
  </si>
  <si>
    <t>Depreciation</t>
  </si>
  <si>
    <t>Charge for the year</t>
  </si>
  <si>
    <t>Eliminated on disposal</t>
  </si>
  <si>
    <t>Net book value</t>
  </si>
  <si>
    <t>Land with a value of £5,000,000 (2022: £5,000,000) is included within freehold property and not depreciated.</t>
  </si>
  <si>
    <t>The net book value at 31 December 2020 represents fixed assets used for:</t>
  </si>
  <si>
    <t>Properties</t>
  </si>
  <si>
    <t>Charity assets</t>
  </si>
  <si>
    <t>Trading subsidiaries</t>
  </si>
  <si>
    <t>The heading Properties includes 66 Portland Place which was last valued on 22 October 1987 when the property was valued at £8,500,000, an upwards revaluation of £7,896,000.  In the opinion of the trustees, the value of the property is in excess of this amount - trustees have done a discounted cashflow on the peppercorn annual rental value of the land rental, giving an indicative value in excess of £50M. The valuation of 66 Portland Place is therefore not at the market value, but refers to the historic cost.  Additional capital works have been undertaken on 66 Portland Place since its last valuation and they are recognised at their carrying value in the accounts; in the opinion of the trustees no impairment is required to the value of these assets. The lease on the 66/68 Portland Place property expires on 6 July 2930.</t>
  </si>
  <si>
    <t>The finance costs capitalised in the year were £0 (2019: £0) for the charity and £0 (2019: £0) for the group.</t>
  </si>
  <si>
    <t>The lease on the facilities at the Victoria and Albert Museum, which is rent free, will end by mutual consent in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</si>
</sst>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
  </numFmts>
  <fonts count="5">
    <font>
      <sz val="12"/>
      <color theme="1"/>
      <name val="Aptos Narrow"/>
      <family val="2"/>
      <scheme val="minor"/>
    </font>
    <font>
      <b/>
      <sz val="12"/>
      <name val="Bariol Regular Regular"/>
    </font>
    <font>
      <sz val="12"/>
      <name val="Bariol Regular Regular"/>
    </font>
    <font>
      <sz val="12"/>
      <color theme="1"/>
      <name val="Bariol Regular Regular"/>
    </font>
    <font>
      <sz val="12"/>
      <color rgb="FF000000"/>
      <name val="Bariol Regular Regular"/>
    </font>
  </fonts>
  <fills count="2">
    <fill>
      <patternFill patternType="none"/>
    </fill>
    <fill>
      <patternFill patternType="gray125"/>
    </fill>
  </fills>
  <borders count="5">
    <border>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right/>
      <top style="double">
        <color auto="1"/>
      </top>
      <bottom/>
      <diagonal/>
    </border>
  </borders>
  <cellStyleXfs count="1">
    <xf numFmtId="0" fontId="0" fillId="0" borderId="0"/>
  </cellStyleXfs>
  <cellXfs count="42">
    <xf numFmtId="0" fontId="0" fillId="0" borderId="0" xfId="0"/>
    <xf numFmtId="49" fontId="1" fillId="0" borderId="0" xfId="0" applyNumberFormat="1" applyFont="1" applyAlignment="1">
      <alignment horizontal="left"/>
    </xf>
    <xf numFmtId="0" fontId="1" fillId="0" borderId="0" xfId="0" applyFont="1" applyAlignment="1">
      <alignment horizontal="justify" wrapText="1"/>
    </xf>
    <xf numFmtId="0" fontId="2" fillId="0" borderId="0" xfId="0" applyFont="1" applyAlignment="1">
      <alignment horizontal="justify" wrapText="1"/>
    </xf>
    <xf numFmtId="0" fontId="3" fillId="0" borderId="0" xfId="0" applyFont="1"/>
    <xf numFmtId="0" fontId="1" fillId="0" borderId="0" xfId="0" applyFont="1" applyAlignment="1">
      <alignment horizontal="left" wrapText="1"/>
    </xf>
    <xf numFmtId="0" fontId="2" fillId="0" borderId="0" xfId="0" applyFont="1" applyAlignment="1">
      <alignment horizontal="justify" wrapText="1"/>
    </xf>
    <xf numFmtId="0" fontId="1"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right" wrapText="1"/>
    </xf>
    <xf numFmtId="1" fontId="1" fillId="0" borderId="0" xfId="0" applyNumberFormat="1" applyFont="1" applyAlignment="1">
      <alignment horizontal="right"/>
    </xf>
    <xf numFmtId="0" fontId="1" fillId="0" borderId="0" xfId="0" applyFont="1" applyAlignment="1">
      <alignment horizontal="justify" vertical="top" wrapText="1"/>
    </xf>
    <xf numFmtId="0" fontId="2" fillId="0" borderId="0" xfId="0" applyFont="1" applyAlignment="1">
      <alignment horizontal="justify" vertical="top" wrapText="1"/>
    </xf>
    <xf numFmtId="164" fontId="2" fillId="0" borderId="0" xfId="0" applyNumberFormat="1" applyFont="1" applyAlignment="1">
      <alignment horizontal="right" wrapText="1"/>
    </xf>
    <xf numFmtId="164" fontId="1" fillId="0" borderId="0" xfId="0" applyNumberFormat="1" applyFont="1" applyAlignment="1">
      <alignment horizontal="right" wrapText="1"/>
    </xf>
    <xf numFmtId="0" fontId="1" fillId="0" borderId="0" xfId="0" applyFont="1"/>
    <xf numFmtId="0" fontId="1" fillId="0" borderId="1" xfId="0" applyFont="1" applyBorder="1" applyAlignment="1">
      <alignment horizontal="left" wrapText="1"/>
    </xf>
    <xf numFmtId="0" fontId="2" fillId="0" borderId="1" xfId="0" applyFont="1" applyBorder="1" applyAlignment="1">
      <alignment vertical="top" wrapText="1"/>
    </xf>
    <xf numFmtId="0" fontId="2" fillId="0" borderId="0" xfId="0" applyFont="1" applyAlignment="1">
      <alignment horizontal="left" wrapText="1"/>
    </xf>
    <xf numFmtId="164" fontId="2" fillId="0" borderId="0" xfId="0" applyNumberFormat="1" applyFont="1"/>
    <xf numFmtId="164" fontId="1" fillId="0" borderId="0" xfId="0" applyNumberFormat="1" applyFont="1"/>
    <xf numFmtId="0" fontId="2" fillId="0" borderId="2" xfId="0" applyFont="1" applyBorder="1" applyAlignment="1">
      <alignment horizontal="left" wrapText="1"/>
    </xf>
    <xf numFmtId="164" fontId="2" fillId="0" borderId="2" xfId="0" applyNumberFormat="1" applyFont="1" applyBorder="1"/>
    <xf numFmtId="164" fontId="1" fillId="0" borderId="2" xfId="0" applyNumberFormat="1" applyFont="1" applyBorder="1"/>
    <xf numFmtId="0" fontId="2" fillId="0" borderId="3" xfId="0" applyFont="1" applyBorder="1" applyAlignment="1">
      <alignment horizontal="left" wrapText="1"/>
    </xf>
    <xf numFmtId="164" fontId="2" fillId="0" borderId="3" xfId="0" applyNumberFormat="1" applyFont="1" applyBorder="1"/>
    <xf numFmtId="164" fontId="1" fillId="0" borderId="3" xfId="0" applyNumberFormat="1" applyFont="1" applyBorder="1"/>
    <xf numFmtId="0" fontId="2" fillId="0" borderId="0" xfId="0" applyFont="1" applyAlignment="1">
      <alignment vertical="top" wrapText="1"/>
    </xf>
    <xf numFmtId="0" fontId="1" fillId="0" borderId="0" xfId="0" applyFont="1" applyAlignment="1">
      <alignment vertical="top" wrapText="1"/>
    </xf>
    <xf numFmtId="165" fontId="1" fillId="0" borderId="0" xfId="0" applyNumberFormat="1" applyFont="1" applyAlignment="1">
      <alignment horizontal="left"/>
    </xf>
    <xf numFmtId="165" fontId="1" fillId="0" borderId="0" xfId="0" applyNumberFormat="1" applyFont="1" applyAlignment="1">
      <alignment horizontal="justify" vertical="top" wrapText="1"/>
    </xf>
    <xf numFmtId="165" fontId="1" fillId="0" borderId="0" xfId="0" applyNumberFormat="1"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xf numFmtId="0" fontId="1" fillId="0" borderId="0" xfId="0" applyFont="1" applyAlignment="1">
      <alignment horizontal="right" wrapText="1"/>
    </xf>
    <xf numFmtId="0" fontId="2" fillId="0" borderId="1" xfId="0" applyFont="1" applyBorder="1" applyAlignment="1">
      <alignment horizontal="justify" vertical="top" wrapText="1"/>
    </xf>
    <xf numFmtId="0" fontId="1" fillId="0" borderId="1" xfId="0" applyFont="1" applyBorder="1" applyAlignment="1">
      <alignment horizontal="justify" vertical="top" wrapText="1"/>
    </xf>
    <xf numFmtId="0" fontId="2" fillId="0" borderId="4" xfId="0" applyFont="1" applyBorder="1" applyAlignment="1">
      <alignment horizontal="justify" vertical="top" wrapText="1"/>
    </xf>
    <xf numFmtId="0" fontId="4" fillId="0" borderId="0" xfId="0" applyFont="1" applyAlignment="1">
      <alignment horizontal="left" vertical="top" wrapText="1"/>
    </xf>
    <xf numFmtId="0" fontId="4" fillId="0" borderId="0" xfId="0"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BC6B-3C70-F743-BB64-A7AA465D3938}">
  <dimension ref="A1:F36"/>
  <sheetViews>
    <sheetView tabSelected="1" workbookViewId="0">
      <selection activeCell="B14" sqref="B14"/>
    </sheetView>
  </sheetViews>
  <sheetFormatPr baseColWidth="10" defaultRowHeight="16"/>
  <cols>
    <col min="1" max="1" width="3.83203125" style="4" customWidth="1"/>
    <col min="2" max="2" width="59.33203125" style="4" customWidth="1"/>
    <col min="3" max="16384" width="10.83203125" style="4"/>
  </cols>
  <sheetData>
    <row r="1" spans="1:6" ht="17">
      <c r="A1" s="1">
        <v>11</v>
      </c>
      <c r="B1" s="2" t="s">
        <v>0</v>
      </c>
      <c r="C1" s="3"/>
      <c r="D1" s="3"/>
      <c r="E1" s="3"/>
      <c r="F1" s="3"/>
    </row>
    <row r="2" spans="1:6" ht="18">
      <c r="A2" s="1"/>
      <c r="B2" s="5" t="s">
        <v>1</v>
      </c>
      <c r="C2" s="6"/>
      <c r="D2" s="6"/>
      <c r="E2" s="6"/>
      <c r="F2" s="6"/>
    </row>
    <row r="3" spans="1:6" ht="52">
      <c r="A3" s="7"/>
      <c r="B3" s="8"/>
      <c r="C3" s="9"/>
      <c r="D3" s="9" t="s">
        <v>2</v>
      </c>
      <c r="E3" s="9" t="s">
        <v>3</v>
      </c>
      <c r="F3" s="10" t="s">
        <v>4</v>
      </c>
    </row>
    <row r="4" spans="1:6" ht="18">
      <c r="A4" s="11"/>
      <c r="B4" s="12"/>
      <c r="C4" s="13" t="s">
        <v>5</v>
      </c>
      <c r="D4" s="13" t="s">
        <v>5</v>
      </c>
      <c r="E4" s="13" t="s">
        <v>5</v>
      </c>
      <c r="F4" s="14" t="s">
        <v>5</v>
      </c>
    </row>
    <row r="5" spans="1:6" ht="18">
      <c r="A5" s="15"/>
      <c r="B5" s="16" t="s">
        <v>6</v>
      </c>
      <c r="C5" s="17"/>
      <c r="D5" s="17"/>
      <c r="E5" s="17"/>
      <c r="F5" s="17"/>
    </row>
    <row r="6" spans="1:6" ht="18">
      <c r="A6" s="15"/>
      <c r="B6" s="18" t="s">
        <v>7</v>
      </c>
      <c r="C6" s="19">
        <v>36919</v>
      </c>
      <c r="D6" s="19">
        <v>12387</v>
      </c>
      <c r="E6" s="19">
        <v>77</v>
      </c>
      <c r="F6" s="20">
        <f>SUM(C6:E6)</f>
        <v>49383</v>
      </c>
    </row>
    <row r="7" spans="1:6" ht="18">
      <c r="A7" s="15"/>
      <c r="B7" s="18" t="s">
        <v>8</v>
      </c>
      <c r="C7" s="19">
        <f>1899+90</f>
        <v>1989</v>
      </c>
      <c r="D7" s="19">
        <f>1075+190</f>
        <v>1265</v>
      </c>
      <c r="E7" s="19">
        <v>0</v>
      </c>
      <c r="F7" s="20">
        <f>SUM(C7:E7)</f>
        <v>3254</v>
      </c>
    </row>
    <row r="8" spans="1:6" ht="18">
      <c r="A8" s="15"/>
      <c r="B8" s="21" t="s">
        <v>9</v>
      </c>
      <c r="C8" s="22">
        <v>-17495</v>
      </c>
      <c r="D8" s="22">
        <v>-571</v>
      </c>
      <c r="E8" s="22">
        <v>0</v>
      </c>
      <c r="F8" s="23">
        <f>SUM(C8:E8)</f>
        <v>-18066</v>
      </c>
    </row>
    <row r="9" spans="1:6" ht="18">
      <c r="A9" s="15"/>
      <c r="B9" s="24" t="s">
        <v>10</v>
      </c>
      <c r="C9" s="25">
        <f>SUM(C6:C8)</f>
        <v>21413</v>
      </c>
      <c r="D9" s="25">
        <f>SUM(D6:D8)</f>
        <v>13081</v>
      </c>
      <c r="E9" s="25">
        <f>SUM(E6:E8)</f>
        <v>77</v>
      </c>
      <c r="F9" s="26">
        <f>SUM(F6:F8)</f>
        <v>34571</v>
      </c>
    </row>
    <row r="10" spans="1:6" ht="18">
      <c r="A10" s="15"/>
      <c r="B10" s="5" t="s">
        <v>11</v>
      </c>
      <c r="C10" s="27"/>
      <c r="D10" s="27"/>
      <c r="E10" s="27"/>
      <c r="F10" s="27"/>
    </row>
    <row r="11" spans="1:6" ht="18">
      <c r="A11" s="15"/>
      <c r="B11" s="18" t="s">
        <v>7</v>
      </c>
      <c r="C11" s="19">
        <v>16120</v>
      </c>
      <c r="D11" s="19">
        <v>7292</v>
      </c>
      <c r="E11" s="19">
        <v>70</v>
      </c>
      <c r="F11" s="20">
        <f>SUM(C11:E11)</f>
        <v>23482</v>
      </c>
    </row>
    <row r="12" spans="1:6" ht="18">
      <c r="A12" s="15"/>
      <c r="B12" s="18" t="s">
        <v>12</v>
      </c>
      <c r="C12" s="19">
        <v>559</v>
      </c>
      <c r="D12" s="19">
        <v>1095</v>
      </c>
      <c r="E12" s="19">
        <v>3</v>
      </c>
      <c r="F12" s="20">
        <f>SUM(C12:E12)</f>
        <v>1657</v>
      </c>
    </row>
    <row r="13" spans="1:6" ht="18">
      <c r="A13" s="15"/>
      <c r="B13" s="18" t="s">
        <v>13</v>
      </c>
      <c r="C13" s="19">
        <v>-5673</v>
      </c>
      <c r="D13" s="19">
        <v>-126</v>
      </c>
      <c r="E13" s="19">
        <v>0</v>
      </c>
      <c r="F13" s="20">
        <f>SUM(C13:E13)</f>
        <v>-5799</v>
      </c>
    </row>
    <row r="14" spans="1:6" ht="18">
      <c r="A14" s="15"/>
      <c r="B14" s="24" t="s">
        <v>10</v>
      </c>
      <c r="C14" s="25">
        <f>SUM(C11:C13)</f>
        <v>11006</v>
      </c>
      <c r="D14" s="25">
        <f>SUM(D11:D13)</f>
        <v>8261</v>
      </c>
      <c r="E14" s="25">
        <f>SUM(E11:E13)</f>
        <v>73</v>
      </c>
      <c r="F14" s="26">
        <f>SUM(F11:F13)</f>
        <v>19340</v>
      </c>
    </row>
    <row r="15" spans="1:6" ht="18">
      <c r="A15" s="15"/>
      <c r="B15" s="5" t="s">
        <v>14</v>
      </c>
      <c r="C15" s="28"/>
      <c r="D15" s="28"/>
      <c r="E15" s="28"/>
      <c r="F15" s="28"/>
    </row>
    <row r="16" spans="1:6" ht="18">
      <c r="A16" s="15"/>
      <c r="B16" s="18" t="s">
        <v>10</v>
      </c>
      <c r="C16" s="19">
        <f>C9-C14</f>
        <v>10407</v>
      </c>
      <c r="D16" s="19">
        <f>D9-D14</f>
        <v>4820</v>
      </c>
      <c r="E16" s="19">
        <f>E9-E14</f>
        <v>4</v>
      </c>
      <c r="F16" s="20">
        <f>SUM(C16:E16)</f>
        <v>15231</v>
      </c>
    </row>
    <row r="17" spans="1:6" ht="18">
      <c r="A17" s="29"/>
      <c r="B17" s="24" t="s">
        <v>7</v>
      </c>
      <c r="C17" s="25">
        <f>C6-C11</f>
        <v>20799</v>
      </c>
      <c r="D17" s="25">
        <f>D6-D11</f>
        <v>5095</v>
      </c>
      <c r="E17" s="25">
        <f>E6-E11</f>
        <v>7</v>
      </c>
      <c r="F17" s="25">
        <f>SUM(C17:E17)</f>
        <v>25901</v>
      </c>
    </row>
    <row r="18" spans="1:6" ht="17">
      <c r="A18" s="30"/>
      <c r="B18" s="12"/>
      <c r="C18" s="12"/>
      <c r="D18" s="12"/>
      <c r="E18" s="12"/>
      <c r="F18" s="12"/>
    </row>
    <row r="19" spans="1:6" ht="17">
      <c r="A19" s="31"/>
      <c r="B19" s="32" t="s">
        <v>15</v>
      </c>
      <c r="C19" s="32"/>
      <c r="D19" s="32"/>
      <c r="E19" s="32"/>
      <c r="F19" s="32"/>
    </row>
    <row r="20" spans="1:6" ht="17">
      <c r="A20" s="31"/>
      <c r="B20" s="33"/>
      <c r="C20" s="33"/>
      <c r="D20" s="33"/>
      <c r="E20" s="33"/>
      <c r="F20" s="33"/>
    </row>
    <row r="21" spans="1:6" ht="17">
      <c r="A21" s="31"/>
      <c r="B21" s="32" t="s">
        <v>16</v>
      </c>
      <c r="C21" s="32"/>
      <c r="D21" s="32"/>
      <c r="E21" s="32"/>
      <c r="F21" s="8"/>
    </row>
    <row r="22" spans="1:6" ht="17">
      <c r="A22" s="31"/>
      <c r="B22" s="8"/>
      <c r="C22" s="8"/>
      <c r="D22" s="8"/>
      <c r="E22" s="8"/>
      <c r="F22" s="8"/>
    </row>
    <row r="23" spans="1:6" ht="52">
      <c r="A23" s="31"/>
      <c r="B23" s="34"/>
      <c r="C23" s="9" t="s">
        <v>17</v>
      </c>
      <c r="D23" s="9" t="s">
        <v>2</v>
      </c>
      <c r="E23" s="9" t="s">
        <v>3</v>
      </c>
      <c r="F23" s="35" t="s">
        <v>4</v>
      </c>
    </row>
    <row r="24" spans="1:6" ht="18">
      <c r="A24" s="31"/>
      <c r="B24" s="34"/>
      <c r="C24" s="13" t="s">
        <v>5</v>
      </c>
      <c r="D24" s="13" t="s">
        <v>5</v>
      </c>
      <c r="E24" s="13" t="s">
        <v>5</v>
      </c>
      <c r="F24" s="14" t="s">
        <v>5</v>
      </c>
    </row>
    <row r="25" spans="1:6" ht="17">
      <c r="A25" s="31"/>
      <c r="B25" s="34"/>
      <c r="C25" s="8"/>
      <c r="D25" s="8"/>
      <c r="E25" s="8"/>
      <c r="F25" s="7"/>
    </row>
    <row r="26" spans="1:6" ht="17">
      <c r="A26" s="31"/>
      <c r="B26" s="33" t="s">
        <v>18</v>
      </c>
      <c r="C26" s="19">
        <f>C16</f>
        <v>10407</v>
      </c>
      <c r="D26" s="19">
        <f>D16</f>
        <v>4820</v>
      </c>
      <c r="E26" s="19">
        <f>E16</f>
        <v>4</v>
      </c>
      <c r="F26" s="20">
        <f>SUM(C26:E26)</f>
        <v>15231</v>
      </c>
    </row>
    <row r="27" spans="1:6" ht="17">
      <c r="A27" s="31"/>
      <c r="B27" s="33" t="s">
        <v>19</v>
      </c>
      <c r="C27" s="19">
        <v>0</v>
      </c>
      <c r="D27" s="19">
        <v>0</v>
      </c>
      <c r="E27" s="19">
        <v>0</v>
      </c>
      <c r="F27" s="20">
        <v>0</v>
      </c>
    </row>
    <row r="28" spans="1:6" ht="17">
      <c r="A28" s="31"/>
      <c r="B28" s="33"/>
      <c r="C28" s="19"/>
      <c r="D28" s="19"/>
      <c r="E28" s="19"/>
      <c r="F28" s="20"/>
    </row>
    <row r="29" spans="1:6" ht="17">
      <c r="A29" s="31"/>
      <c r="B29" s="8"/>
      <c r="C29" s="36"/>
      <c r="D29" s="36"/>
      <c r="E29" s="36"/>
      <c r="F29" s="37"/>
    </row>
    <row r="30" spans="1:6" ht="17">
      <c r="A30" s="31"/>
      <c r="B30" s="8"/>
      <c r="C30" s="19">
        <f>SUM(C26:C29)</f>
        <v>10407</v>
      </c>
      <c r="D30" s="19">
        <f>SUM(D26:D29)</f>
        <v>4820</v>
      </c>
      <c r="E30" s="19">
        <f>SUM(E26:E29)</f>
        <v>4</v>
      </c>
      <c r="F30" s="19">
        <f>SUM(F26:F29)</f>
        <v>15231</v>
      </c>
    </row>
    <row r="31" spans="1:6" ht="18" thickBot="1">
      <c r="A31" s="31"/>
      <c r="B31" s="8"/>
      <c r="C31" s="19"/>
      <c r="D31" s="19"/>
      <c r="E31" s="19"/>
      <c r="F31" s="19"/>
    </row>
    <row r="32" spans="1:6" ht="18" thickTop="1">
      <c r="A32" s="31"/>
      <c r="B32" s="8"/>
      <c r="C32" s="38"/>
      <c r="D32" s="38"/>
      <c r="E32" s="38"/>
      <c r="F32" s="38"/>
    </row>
    <row r="33" spans="1:6" ht="17">
      <c r="A33" s="31"/>
      <c r="B33" s="8"/>
      <c r="C33" s="8"/>
      <c r="D33" s="8"/>
      <c r="E33" s="8"/>
      <c r="F33" s="8"/>
    </row>
    <row r="34" spans="1:6" ht="119" customHeight="1">
      <c r="A34" s="31"/>
      <c r="B34" s="39" t="s">
        <v>20</v>
      </c>
      <c r="C34" s="39"/>
      <c r="D34" s="39"/>
      <c r="E34" s="39"/>
      <c r="F34" s="39"/>
    </row>
    <row r="35" spans="1:6" ht="23" customHeight="1">
      <c r="A35" s="31"/>
      <c r="B35" s="40" t="s">
        <v>21</v>
      </c>
      <c r="C35" s="40"/>
      <c r="D35" s="40"/>
      <c r="E35" s="40"/>
      <c r="F35" s="40"/>
    </row>
    <row r="36" spans="1:6" ht="22" customHeight="1">
      <c r="A36" s="31"/>
      <c r="B36" s="40" t="s">
        <v>22</v>
      </c>
      <c r="C36" s="41"/>
      <c r="D36" s="41"/>
      <c r="E36" s="41"/>
      <c r="F36" s="41"/>
    </row>
  </sheetData>
  <mergeCells count="8">
    <mergeCell ref="B35:F35"/>
    <mergeCell ref="B36:F36"/>
    <mergeCell ref="B1:F1"/>
    <mergeCell ref="A4:B4"/>
    <mergeCell ref="A18:F18"/>
    <mergeCell ref="B19:F19"/>
    <mergeCell ref="B21:E21"/>
    <mergeCell ref="B34:F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0DD98760B9041A89739111B5C05A3" ma:contentTypeVersion="21" ma:contentTypeDescription="Create a new document." ma:contentTypeScope="" ma:versionID="f85dfb7462947ff17890d0922b68d19b">
  <xsd:schema xmlns:xsd="http://www.w3.org/2001/XMLSchema" xmlns:xs="http://www.w3.org/2001/XMLSchema" xmlns:p="http://schemas.microsoft.com/office/2006/metadata/properties" xmlns:ns1="http://schemas.microsoft.com/sharepoint/v3" xmlns:ns2="56b3a6c0-c580-4999-aae7-83e463c456c5" xmlns:ns3="36301c81-5b3f-487d-83e4-ecf6146f2c87" targetNamespace="http://schemas.microsoft.com/office/2006/metadata/properties" ma:root="true" ma:fieldsID="561e0e2993fb3628a1dbe4cda03b56b2" ns1:_="" ns2:_="" ns3:_="">
    <xsd:import namespace="http://schemas.microsoft.com/sharepoint/v3"/>
    <xsd:import namespace="56b3a6c0-c580-4999-aae7-83e463c456c5"/>
    <xsd:import namespace="36301c81-5b3f-487d-83e4-ecf6146f2c8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Imag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b3a6c0-c580-4999-aae7-83e463c45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9d525f1-ac56-4df3-a204-c062a3a06bdb" ma:termSetId="09814cd3-568e-fe90-9814-8d621ff8fb84" ma:anchorId="fba54fb3-c3e1-fe81-a776-ca4b69148c4d" ma:open="true" ma:isKeyword="false">
      <xsd:complexType>
        <xsd:sequence>
          <xsd:element ref="pc:Terms" minOccurs="0" maxOccurs="1"/>
        </xsd:sequence>
      </xsd:complexType>
    </xsd:element>
    <xsd:element name="Image" ma:index="25" nillable="true" ma:displayName="Image" ma:format="Thumbnail" ma:internalName="Imag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01c81-5b3f-487d-83e4-ecf6146f2c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944894f-88a1-4347-a453-11b61acfa194}" ma:internalName="TaxCatchAll" ma:showField="CatchAllData" ma:web="36301c81-5b3f-487d-83e4-ecf6146f2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6b3a6c0-c580-4999-aae7-83e463c456c5">
      <Terms xmlns="http://schemas.microsoft.com/office/infopath/2007/PartnerControls"/>
    </lcf76f155ced4ddcb4097134ff3c332f>
    <_ip_UnifiedCompliancePolicyProperties xmlns="http://schemas.microsoft.com/sharepoint/v3" xsi:nil="true"/>
    <Image xmlns="56b3a6c0-c580-4999-aae7-83e463c456c5" xsi:nil="true"/>
    <TaxCatchAll xmlns="36301c81-5b3f-487d-83e4-ecf6146f2c87" xsi:nil="true"/>
  </documentManagement>
</p:properties>
</file>

<file path=customXml/itemProps1.xml><?xml version="1.0" encoding="utf-8"?>
<ds:datastoreItem xmlns:ds="http://schemas.openxmlformats.org/officeDocument/2006/customXml" ds:itemID="{5A782419-52C2-41D3-BCDC-95ED298A3CD9}"/>
</file>

<file path=customXml/itemProps2.xml><?xml version="1.0" encoding="utf-8"?>
<ds:datastoreItem xmlns:ds="http://schemas.openxmlformats.org/officeDocument/2006/customXml" ds:itemID="{D33A8761-6286-4A69-A8CB-4052053EE599}"/>
</file>

<file path=customXml/itemProps3.xml><?xml version="1.0" encoding="utf-8"?>
<ds:datastoreItem xmlns:ds="http://schemas.openxmlformats.org/officeDocument/2006/customXml" ds:itemID="{603BA6A5-F2DF-4EB9-8EAB-2D56EAD026ED}"/>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vt:i4>
      </vt:variant>
    </vt:vector>
  </HeadingPairs>
  <TitlesOfParts>
    <vt:vector size="1" baseType="lpstr">
      <vt:lpstr>Note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Baillie</dc:creator>
  <cp:lastModifiedBy>Kirk Baillie</cp:lastModifiedBy>
  <dcterms:created xsi:type="dcterms:W3CDTF">2024-10-15T12:51:32Z</dcterms:created>
  <dcterms:modified xsi:type="dcterms:W3CDTF">2024-10-15T12:51:44Z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0x0101002940DD98760B9041A89739111B5C05A3</vt:lpwstr>
  </property>
</Properties>
</file>